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\Documents\H U N D E\DRC\L G  M I T T  E  -  Vorstand\Kostenvoranschläge\"/>
    </mc:Choice>
  </mc:AlternateContent>
  <xr:revisionPtr revIDLastSave="0" documentId="13_ncr:1_{089C36E5-F2D7-4199-8C70-D00D36553EF4}" xr6:coauthVersionLast="47" xr6:coauthVersionMax="47" xr10:uidLastSave="{00000000-0000-0000-0000-000000000000}"/>
  <bookViews>
    <workbookView xWindow="0" yWindow="0" windowWidth="28800" windowHeight="15600" tabRatio="482" xr2:uid="{3811CB8F-8EB9-4374-97E3-2EF4E7DF76E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50" i="1" s="1"/>
  <c r="B22" i="1"/>
  <c r="B17" i="1"/>
  <c r="B16" i="1"/>
  <c r="B15" i="1"/>
  <c r="B9" i="1"/>
  <c r="B7" i="1"/>
  <c r="B28" i="1" s="1"/>
  <c r="B45" i="1" l="1"/>
  <c r="B47" i="1" s="1"/>
  <c r="B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</author>
  </authors>
  <commentList>
    <comment ref="B6" authorId="0" shapeId="0" xr:uid="{D9A15A12-CB29-4AA6-AFA8-610C54F0D636}">
      <text>
        <r>
          <rPr>
            <b/>
            <sz val="9"/>
            <color indexed="81"/>
            <rFont val="Segoe UI"/>
            <family val="2"/>
          </rPr>
          <t xml:space="preserve">Anzahl an Ringen angeben, ist die Grundlage zur Berechnung der Helfer und Anzahl der Richter  (pro Ring 1 Richter)
</t>
        </r>
      </text>
    </comment>
    <comment ref="B7" authorId="0" shapeId="0" xr:uid="{FD00BD37-49F4-4131-980B-FE44450E6718}">
      <text>
        <r>
          <rPr>
            <b/>
            <sz val="9"/>
            <color indexed="81"/>
            <rFont val="Segoe UI"/>
            <family val="2"/>
          </rPr>
          <t xml:space="preserve">2 Helfer pro Ring ist Standard
Es wird automatisch die Anzahl der Helfer berechnet nach Eingabe der Anzahl an Ringen.
</t>
        </r>
      </text>
    </comment>
    <comment ref="B8" authorId="0" shapeId="0" xr:uid="{E0245D1C-A5C1-492D-BC38-A7D1F69C634A}">
      <text>
        <r>
          <rPr>
            <b/>
            <sz val="9"/>
            <color indexed="81"/>
            <rFont val="Segoe UI"/>
            <family val="2"/>
          </rPr>
          <t>Um eine Berechnungsgrundlage zu haben, wir pauschal erst einmal mit 50 Meldungen pro Ring gerechnet.
Bei 90 Meldungen pro Ring, muss dieser geschlossen werden, mehr darf 1 Richter pro Tag keinenfalls richten !</t>
        </r>
      </text>
    </comment>
    <comment ref="B9" authorId="0" shapeId="0" xr:uid="{A56D5E00-3533-4F1F-BE67-EEBEBB981D34}">
      <text>
        <r>
          <rPr>
            <b/>
            <sz val="9"/>
            <color indexed="81"/>
            <rFont val="Segoe UI"/>
            <family val="2"/>
          </rPr>
          <t>CACIBs laufen über den VDH, die Meldegelder werden auch vom VDH eingenommen, dieser zahlt an den Verein pro gemeldeten Hund einen festen Betrag in Höhe von 13,00 € / Hund.
(Anzahl Tage x Anzahl Ringe x  Meldungen pro Ring x 13,-€)</t>
        </r>
      </text>
    </comment>
    <comment ref="B13" authorId="0" shapeId="0" xr:uid="{A5D08DFC-CB66-4378-958E-3C8E36111D21}">
      <text>
        <r>
          <rPr>
            <b/>
            <sz val="9"/>
            <color indexed="81"/>
            <rFont val="Segoe UI"/>
            <family val="2"/>
          </rPr>
          <t>Da sowohl Richter aus dem Inland als auch Ausland eingeladen werden, wird mit 500,00 € / Richter für An- und Abreise angerechnett</t>
        </r>
      </text>
    </comment>
    <comment ref="B14" authorId="0" shapeId="0" xr:uid="{15F83EE4-990F-49B1-9331-C1F5331B98CB}">
      <text>
        <r>
          <rPr>
            <b/>
            <sz val="9"/>
            <color indexed="81"/>
            <rFont val="Segoe UI"/>
            <family val="2"/>
          </rPr>
          <t>Fahrtkosten / km Erstattungen für internationale Schauen  lt. Gebührenordnung DRC bzw. VDH  - pro gefahren km 0,50 €
Taxikosten lt. Beleg</t>
        </r>
      </text>
    </comment>
    <comment ref="B15" authorId="0" shapeId="0" xr:uid="{D40336FA-3D7A-4643-804D-3F347AC81F37}">
      <text>
        <r>
          <rPr>
            <b/>
            <sz val="9"/>
            <color indexed="81"/>
            <rFont val="Segoe UI"/>
            <family val="2"/>
          </rPr>
          <t>Tagegeld laut VDH / FCI: 
75,- € / Richttag,   
50,- € / Reisetag
In der Regel 1 Anreise Tag pro Richter
(Anzahl Tage x Anzahl Richter x 75€) + (Anzahl Richter x 50€)</t>
        </r>
      </text>
    </comment>
    <comment ref="B16" authorId="0" shapeId="0" xr:uid="{D8EA45FF-179E-4640-B362-FB6A17EB6A62}">
      <text>
        <r>
          <rPr>
            <b/>
            <u/>
            <sz val="9"/>
            <color indexed="10"/>
            <rFont val="Segoe UI"/>
            <family val="2"/>
          </rPr>
          <t>Tagegeld laut VDH / FCI:</t>
        </r>
        <r>
          <rPr>
            <b/>
            <sz val="9"/>
            <color indexed="81"/>
            <rFont val="Segoe UI"/>
            <family val="2"/>
          </rPr>
          <t xml:space="preserve"> 
75,- € / Richttag,   
50,- € / Reisetag
In der Regel 1 An-/ Abreise Tag pro Richter
(Anzahl Tage x Anzahl Richter x 75€) + (Anzahl Richter x 50€)</t>
        </r>
      </text>
    </comment>
    <comment ref="B17" authorId="0" shapeId="0" xr:uid="{0D0A8109-C668-429A-934F-62A22AE48A6C}">
      <text>
        <r>
          <rPr>
            <b/>
            <sz val="9"/>
            <color indexed="81"/>
            <rFont val="Segoe UI"/>
            <family val="2"/>
          </rPr>
          <t>Richter bekommen zum Tagegeld noch ihr Essen, meist ein gemeinsames Abendessen mit dem SL, bezahlt. Pauschal werden hierfür 50,- pro Essen veranschlagt.
Bitte An- und Abreisetag nicht vergessen bei der Berechnung !
Die Richter sind in der Regel 1 Tag länger da, als sie richten.
(Anzahl Tage + 1) x Anzahl Richter x 50€</t>
        </r>
      </text>
    </comment>
    <comment ref="B18" authorId="0" shapeId="0" xr:uid="{5214BD6F-DBD7-4B94-80E9-506330C9A448}">
      <text>
        <r>
          <rPr>
            <b/>
            <sz val="9"/>
            <color indexed="81"/>
            <rFont val="Segoe UI"/>
            <family val="2"/>
          </rPr>
          <t>lt. Gebührenordung DRC: 115,- Euro, pro Übernachtung. Kosten die darüber hinaus gehen nur nach Rücksprache mit der LG
(Anzahl Tage x Anzahl Richter x 115€)</t>
        </r>
      </text>
    </comment>
    <comment ref="B21" authorId="0" shapeId="0" xr:uid="{EF321EB5-97AE-444A-A65F-B18AAD163C25}">
      <text>
        <r>
          <rPr>
            <b/>
            <sz val="9"/>
            <color indexed="81"/>
            <rFont val="Segoe UI"/>
            <family val="2"/>
          </rPr>
          <t xml:space="preserve">Pauschal wird mit 50,- € / Tag (Hin- und Rückfahrt) gerechnet, incl. div. Besorgungsfahrten.
</t>
        </r>
      </text>
    </comment>
    <comment ref="B22" authorId="0" shapeId="0" xr:uid="{801B3AE4-6345-4BAB-B534-676FABAF0096}">
      <text>
        <r>
          <rPr>
            <b/>
            <sz val="9"/>
            <color indexed="81"/>
            <rFont val="Segoe UI"/>
            <family val="2"/>
          </rPr>
          <t>SL bekommen das normale Tagegeld in Höhe von 35,- / Tag</t>
        </r>
      </text>
    </comment>
    <comment ref="B23" authorId="0" shapeId="0" xr:uid="{941F0B6C-4026-40B0-910D-90CA2B08FD4B}">
      <text>
        <r>
          <rPr>
            <b/>
            <sz val="9"/>
            <color indexed="81"/>
            <rFont val="Segoe UI"/>
            <family val="2"/>
          </rPr>
          <t xml:space="preserve">Tagesverpflegung komplett + Abendessen
</t>
        </r>
      </text>
    </comment>
    <comment ref="B25" authorId="0" shapeId="0" xr:uid="{362740EC-1A33-4EAB-A464-A935F36B4999}">
      <text>
        <r>
          <rPr>
            <b/>
            <sz val="9"/>
            <color indexed="81"/>
            <rFont val="Segoe UI"/>
            <family val="2"/>
          </rPr>
          <t>lt. Gebührenordnung:  Die Höhe der Kostenerstattung für Helfer bei Ausstellungen und Prüfungen regelt die veranstaltende Landesgruppe.</t>
        </r>
      </text>
    </comment>
    <comment ref="B26" authorId="0" shapeId="0" xr:uid="{AA462B4F-9F78-4314-A205-049DC0DEEE8D}">
      <text>
        <r>
          <rPr>
            <b/>
            <sz val="9"/>
            <color indexed="81"/>
            <rFont val="Segoe UI"/>
            <family val="2"/>
          </rPr>
          <t xml:space="preserve">tatsächliche Kosten lt. Beleg </t>
        </r>
      </text>
    </comment>
    <comment ref="B27" authorId="0" shapeId="0" xr:uid="{F215687A-483E-48E5-BC9B-8F3DA3589C58}">
      <text>
        <r>
          <rPr>
            <b/>
            <sz val="9"/>
            <color indexed="81"/>
            <rFont val="Segoe UI"/>
            <family val="2"/>
          </rPr>
          <t xml:space="preserve">lt. Gebührenordnung DRC: 0,35 € / gefahrene km
</t>
        </r>
      </text>
    </comment>
    <comment ref="B28" authorId="0" shapeId="0" xr:uid="{F1161188-EFA0-4697-9209-2B611C84620E}">
      <text>
        <r>
          <rPr>
            <b/>
            <sz val="9"/>
            <color indexed="81"/>
            <rFont val="Segoe UI"/>
            <family val="2"/>
          </rPr>
          <t xml:space="preserve">lt. Gebührenordnung DRC: 
Tagegeld 35,- Euro
</t>
        </r>
      </text>
    </comment>
    <comment ref="B29" authorId="0" shapeId="0" xr:uid="{FBA301DC-5990-4B1C-8232-17D4953D8252}">
      <text>
        <r>
          <rPr>
            <b/>
            <sz val="9"/>
            <color indexed="81"/>
            <rFont val="Segoe UI"/>
            <family val="2"/>
          </rPr>
          <t xml:space="preserve">Tagesverpflegung komplett
</t>
        </r>
      </text>
    </comment>
    <comment ref="B30" authorId="0" shapeId="0" xr:uid="{6DAFFE7A-C244-48A5-B9F3-9EA15D2B8BCD}">
      <text>
        <r>
          <rPr>
            <b/>
            <sz val="9"/>
            <color indexed="81"/>
            <rFont val="Segoe UI"/>
            <family val="2"/>
          </rPr>
          <t>Wird nur bei CACIB von LG bezahlt und nur bei Bedarf 
Nur gegen Vorlage des korr. ausgestellen Übernachtungsbeleges !!</t>
        </r>
      </text>
    </comment>
    <comment ref="B32" authorId="0" shapeId="0" xr:uid="{CC431F1E-DE0F-44FC-A542-51B47075776E}">
      <text>
        <r>
          <rPr>
            <b/>
            <sz val="9"/>
            <color indexed="81"/>
            <rFont val="Segoe UI"/>
            <family val="2"/>
          </rPr>
          <t>lt. Gebührenordnung DRC:
bis max. 35,- € / Person können für Richter gezahlt werden.
Bei alle anderen Begünstigten sollten die Beträge darunter liegen.</t>
        </r>
      </text>
    </comment>
    <comment ref="B35" authorId="0" shapeId="0" xr:uid="{BAA87B6B-B4D5-4D49-B170-0E7AEFE897A2}">
      <text>
        <r>
          <rPr>
            <b/>
            <sz val="9"/>
            <color indexed="81"/>
            <rFont val="Segoe UI"/>
            <family val="2"/>
          </rPr>
          <t>ODS - fallen nicht an</t>
        </r>
        <r>
          <rPr>
            <sz val="9"/>
            <color indexed="81"/>
            <rFont val="Segoe UI"/>
            <family val="2"/>
          </rPr>
          <t xml:space="preserve">, ist alles in Gebühr für VDH enthalten, bzw. wird gleich einbehalten und mit Meldegelder verrechnet.
</t>
        </r>
      </text>
    </comment>
    <comment ref="B36" authorId="0" shapeId="0" xr:uid="{4AAC429D-012C-4F88-A4C4-E641561340B6}">
      <text>
        <r>
          <rPr>
            <b/>
            <sz val="9"/>
            <color indexed="81"/>
            <rFont val="Segoe UI"/>
            <family val="2"/>
          </rPr>
          <t>Durchschnittlicher Preis der verschiedenen Schleifen gerechnet sind rund 7,00 Euro pro Hund. Auch wenn nicht jdeder Hund platziert wird, ist es so einfacher zu rechnen.
50 Hunde x 7,- Euro x 2 Tage</t>
        </r>
      </text>
    </comment>
    <comment ref="B37" authorId="0" shapeId="0" xr:uid="{E4AA0508-355B-40C1-B5A7-5F2F54514147}">
      <text>
        <r>
          <rPr>
            <b/>
            <sz val="9"/>
            <color indexed="81"/>
            <rFont val="Segoe UI"/>
            <family val="2"/>
          </rPr>
          <t>lt. VDH Gebührentabelle fallen pro Tag die Gebühren für Terminschutz, Grund- und Versicherungsgeb. pro Tag in Höhe von 40,- € an.</t>
        </r>
      </text>
    </comment>
    <comment ref="B38" authorId="0" shapeId="0" xr:uid="{FF1BAF25-98B7-4DDE-AC7B-C8BF6F933A7F}">
      <text>
        <r>
          <rPr>
            <b/>
            <sz val="9"/>
            <color indexed="81"/>
            <rFont val="Segoe UI"/>
            <family val="2"/>
          </rPr>
          <t>Andrea:</t>
        </r>
        <r>
          <rPr>
            <sz val="9"/>
            <color indexed="81"/>
            <rFont val="Segoe UI"/>
            <family val="2"/>
          </rPr>
          <t xml:space="preserve">
lt. Gebührenordnung VDH werden für den Terminschutz pro gemeldeten Hund   1,25 € fällig.</t>
        </r>
      </text>
    </comment>
    <comment ref="B50" authorId="0" shapeId="0" xr:uid="{3FA84CB1-CAA2-45E5-9B69-40DFA095B093}">
      <text>
        <r>
          <rPr>
            <b/>
            <sz val="9"/>
            <color indexed="81"/>
            <rFont val="Segoe UI"/>
            <family val="2"/>
          </rPr>
          <t>Summe der erwarteten Ausgaben, da Abrechnung und Zahlung  durch VDH oft sehr verzögert kommt.</t>
        </r>
      </text>
    </comment>
  </commentList>
</comments>
</file>

<file path=xl/sharedStrings.xml><?xml version="1.0" encoding="utf-8"?>
<sst xmlns="http://schemas.openxmlformats.org/spreadsheetml/2006/main" count="54" uniqueCount="50">
  <si>
    <t>Meldungen pro Ring</t>
  </si>
  <si>
    <t>Einnahmen</t>
  </si>
  <si>
    <t>Ausgaben:</t>
  </si>
  <si>
    <t>Tagegelder Richter An- und Abreisetag</t>
  </si>
  <si>
    <t>Tagegeld Richter am Tag des Richtens</t>
  </si>
  <si>
    <t>Verpflegung Richter</t>
  </si>
  <si>
    <t>Übernachtungskosten Richter</t>
  </si>
  <si>
    <t>Sonderleiter</t>
  </si>
  <si>
    <t>Tagegeld Sonderleiter</t>
  </si>
  <si>
    <t>Übernachtungskosten Sonderleiter</t>
  </si>
  <si>
    <t>Blumen - / Ringdeko</t>
  </si>
  <si>
    <t>Ausgaben, gesamt</t>
  </si>
  <si>
    <t>benötigte Anzahl an Meldungen:</t>
  </si>
  <si>
    <t>Erwartetes Ergebnis</t>
  </si>
  <si>
    <t>Legende:</t>
  </si>
  <si>
    <t>CACIB</t>
  </si>
  <si>
    <t>Datum</t>
  </si>
  <si>
    <t>Kosten Schleifen</t>
  </si>
  <si>
    <t>Vorschuss für Sonderleiter</t>
  </si>
  <si>
    <t>muss ausgefüllt werden bzw. geprüft werden</t>
  </si>
  <si>
    <r>
      <t xml:space="preserve">Anzahl </t>
    </r>
    <r>
      <rPr>
        <b/>
        <sz val="12"/>
        <color theme="1"/>
        <rFont val="Calibri"/>
        <family val="2"/>
      </rPr>
      <t>Tage</t>
    </r>
  </si>
  <si>
    <r>
      <t xml:space="preserve">Anzahl Ringe (= Anzahl </t>
    </r>
    <r>
      <rPr>
        <b/>
        <sz val="12"/>
        <color theme="1"/>
        <rFont val="Calibri"/>
        <family val="2"/>
      </rPr>
      <t>Richter</t>
    </r>
    <r>
      <rPr>
        <sz val="12"/>
        <color theme="1"/>
        <rFont val="Calibri"/>
        <family val="2"/>
      </rPr>
      <t>)</t>
    </r>
  </si>
  <si>
    <r>
      <t xml:space="preserve">Anzahl </t>
    </r>
    <r>
      <rPr>
        <b/>
        <sz val="12"/>
        <color theme="1"/>
        <rFont val="Calibri"/>
        <family val="2"/>
      </rPr>
      <t>Ringteam</t>
    </r>
    <r>
      <rPr>
        <sz val="12"/>
        <color theme="1"/>
        <rFont val="Calibri"/>
        <family val="2"/>
      </rPr>
      <t xml:space="preserve"> / Helfer gesamt</t>
    </r>
  </si>
  <si>
    <t xml:space="preserve"> wird nicht gezahlt von LG Mitte</t>
  </si>
  <si>
    <t>Verpflegung Sonderleiter</t>
  </si>
  <si>
    <t>Reisekosten  Richter   -   Flugticket, Bahnticket</t>
  </si>
  <si>
    <t>Präsente</t>
  </si>
  <si>
    <t>Präsent Richter</t>
  </si>
  <si>
    <t>fallen nicht an</t>
  </si>
  <si>
    <t xml:space="preserve">ODS </t>
  </si>
  <si>
    <t xml:space="preserve">Kosten VDH </t>
  </si>
  <si>
    <t xml:space="preserve">Kosten Halle / Platzmiete </t>
  </si>
  <si>
    <t xml:space="preserve">Catering </t>
  </si>
  <si>
    <t xml:space="preserve">Toiletten o.ä. </t>
  </si>
  <si>
    <t>Reisekosten  Sonderleiter -   Flugticket, Bahnticket</t>
  </si>
  <si>
    <t xml:space="preserve">Präsent Helfer </t>
  </si>
  <si>
    <t>Helfer</t>
  </si>
  <si>
    <t>Reisekosten Helfer - Flugticket, Bahnticket</t>
  </si>
  <si>
    <t>Tagegeld Helfer</t>
  </si>
  <si>
    <t>Verpflegung Helfer</t>
  </si>
  <si>
    <t>Übernachtungskosten Helfer</t>
  </si>
  <si>
    <t>sonstige, evtl. anfallende Kosten</t>
  </si>
  <si>
    <t>Richter</t>
  </si>
  <si>
    <t>Feste Kosten</t>
  </si>
  <si>
    <t>Sonstige Kosten</t>
  </si>
  <si>
    <t xml:space="preserve">Veterinär / Veterinäramt </t>
  </si>
  <si>
    <r>
      <t xml:space="preserve">wird automatisch berechnet, </t>
    </r>
    <r>
      <rPr>
        <b/>
        <i/>
        <sz val="12"/>
        <color theme="1"/>
        <rFont val="Calibri"/>
        <family val="2"/>
      </rPr>
      <t xml:space="preserve">bitte nichts in dieses Feld direkt eintragen </t>
    </r>
    <r>
      <rPr>
        <i/>
        <sz val="12"/>
        <color theme="1"/>
        <rFont val="Calibri"/>
        <family val="2"/>
      </rPr>
      <t>(</t>
    </r>
    <r>
      <rPr>
        <sz val="12"/>
        <color theme="1"/>
        <rFont val="Calibri"/>
        <family val="2"/>
      </rPr>
      <t>kann im Bedarfsfall aber geändert werden)</t>
    </r>
  </si>
  <si>
    <t>Fahrtkosten Richter  - PKW, Taxi, Parkticket</t>
  </si>
  <si>
    <t>Fahrtkosten Sonderleiter - PKW, Taxi, Parkticket</t>
  </si>
  <si>
    <t>Fahrtkosten Helfer  - PKW, Taxi, Parkticket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</si>
</sst>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18">
    <font>
      <sz val="11"/>
      <color theme="1"/>
      <name val="Aptos Narrow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color theme="1"/>
      <name val="Calibi"/>
    </font>
    <font>
      <b/>
      <u/>
      <sz val="9"/>
      <color indexed="10"/>
      <name val="Segoe U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44444"/>
      <name val="Calibri"/>
      <family val="2"/>
    </font>
    <font>
      <u/>
      <sz val="12"/>
      <color rgb="FF000000"/>
      <name val="Calibri"/>
      <family val="2"/>
    </font>
    <font>
      <i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i"/>
    </font>
    <font>
      <b/>
      <i/>
      <sz val="12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E7F5D7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EAEAEA"/>
        <bgColor rgb="FFCCCCCC"/>
      </patternFill>
    </fill>
    <fill>
      <patternFill patternType="solid">
        <fgColor rgb="FFE7F5D7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rgb="FFFFE6D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D5"/>
        <bgColor rgb="FFCCCCCC"/>
      </patternFill>
    </fill>
    <fill>
      <patternFill patternType="solid">
        <fgColor rgb="FFADDB7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CCCCCC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rgb="FFCCCCCC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164" fontId="3" fillId="1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164" fontId="8" fillId="0" borderId="28" xfId="0" applyNumberFormat="1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164" fontId="8" fillId="13" borderId="2" xfId="0" applyNumberFormat="1" applyFont="1" applyFill="1" applyBorder="1" applyAlignment="1" applyProtection="1">
      <alignment horizontal="center" vertical="center"/>
      <protection locked="0"/>
    </xf>
    <xf numFmtId="164" fontId="8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12" fillId="0" borderId="3" xfId="0" applyFont="1" applyBorder="1" applyProtection="1"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164" fontId="8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64" fontId="8" fillId="13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164" fontId="8" fillId="10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vertical="center" wrapText="1"/>
      <protection locked="0"/>
    </xf>
    <xf numFmtId="164" fontId="8" fillId="13" borderId="12" xfId="0" applyNumberFormat="1" applyFont="1" applyFill="1" applyBorder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6" fillId="11" borderId="21" xfId="0" applyFont="1" applyFill="1" applyBorder="1" applyAlignment="1">
      <alignment vertical="center"/>
    </xf>
    <xf numFmtId="0" fontId="8" fillId="12" borderId="4" xfId="0" applyFont="1" applyFill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6" fillId="7" borderId="34" xfId="0" applyFont="1" applyFill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8" borderId="31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/>
    </xf>
    <xf numFmtId="164" fontId="8" fillId="14" borderId="2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5" fontId="10" fillId="14" borderId="2" xfId="0" applyNumberFormat="1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14" borderId="2" xfId="0" applyNumberFormat="1" applyFont="1" applyFill="1" applyBorder="1" applyAlignment="1">
      <alignment horizontal="center" vertical="center"/>
    </xf>
    <xf numFmtId="164" fontId="11" fillId="14" borderId="5" xfId="0" applyNumberFormat="1" applyFont="1" applyFill="1" applyBorder="1" applyAlignment="1">
      <alignment horizontal="center" vertical="center"/>
    </xf>
    <xf numFmtId="3" fontId="11" fillId="8" borderId="3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8" fillId="9" borderId="2" xfId="0" applyNumberFormat="1" applyFont="1" applyFill="1" applyBorder="1" applyAlignment="1">
      <alignment horizontal="center" vertical="center" wrapText="1"/>
    </xf>
    <xf numFmtId="0" fontId="11" fillId="6" borderId="24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 applyProtection="1">
      <alignment horizontal="center" vertical="center" wrapText="1"/>
      <protection locked="0"/>
    </xf>
    <xf numFmtId="165" fontId="10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10" fillId="6" borderId="2" xfId="0" applyNumberFormat="1" applyFont="1" applyFill="1" applyBorder="1" applyAlignment="1" applyProtection="1">
      <alignment horizontal="center" vertical="center"/>
      <protection locked="0"/>
    </xf>
    <xf numFmtId="165" fontId="8" fillId="6" borderId="2" xfId="0" applyNumberFormat="1" applyFont="1" applyFill="1" applyBorder="1" applyAlignment="1" applyProtection="1">
      <alignment horizontal="center" vertical="center"/>
      <protection locked="0"/>
    </xf>
    <xf numFmtId="165" fontId="10" fillId="14" borderId="2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vertical="center"/>
    </xf>
    <xf numFmtId="164" fontId="8" fillId="15" borderId="0" xfId="0" applyNumberFormat="1" applyFont="1" applyFill="1" applyBorder="1" applyAlignment="1" applyProtection="1">
      <alignment horizontal="center" vertical="center"/>
      <protection locked="0"/>
    </xf>
    <xf numFmtId="164" fontId="8" fillId="0" borderId="0" xfId="0" applyNumberFormat="1" applyFont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2"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AEAEA"/>
      <color rgb="FFFFE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7444-8D46-44EB-B2B9-D7B1FF5BFC9E}">
  <dimension ref="A1:D72"/>
  <sheetViews>
    <sheetView tabSelected="1" view="pageLayout" zoomScaleNormal="100" zoomScaleSheetLayoutView="100" workbookViewId="0">
      <selection activeCell="A2" sqref="A2:C45"/>
    </sheetView>
  </sheetViews>
  <sheetFormatPr baseColWidth="10" defaultRowHeight="21.2" customHeight="1"/>
  <cols>
    <col min="1" max="1" width="60.42578125" style="3" bestFit="1" customWidth="1"/>
    <col min="2" max="2" width="14.42578125" style="4" bestFit="1" customWidth="1"/>
    <col min="3" max="3" width="29.85546875" style="3" customWidth="1"/>
    <col min="4" max="16384" width="11.42578125" style="3"/>
  </cols>
  <sheetData>
    <row r="1" spans="1:4" ht="18.600000000000001" customHeight="1" thickBot="1"/>
    <row r="2" spans="1:4" ht="18.600000000000001" customHeight="1">
      <c r="A2" s="50" t="s">
        <v>15</v>
      </c>
      <c r="B2" s="93"/>
      <c r="C2" s="94"/>
      <c r="D2" s="2"/>
    </row>
    <row r="3" spans="1:4" ht="18.600000000000001" customHeight="1" thickBot="1">
      <c r="A3" s="51" t="s">
        <v>16</v>
      </c>
      <c r="B3" s="95"/>
      <c r="C3" s="96"/>
      <c r="D3" s="2"/>
    </row>
    <row r="4" spans="1:4" ht="9.75" customHeight="1" thickBot="1">
      <c r="A4" s="52"/>
      <c r="B4" s="42"/>
      <c r="C4" s="5"/>
      <c r="D4" s="2"/>
    </row>
    <row r="5" spans="1:4" ht="18.600000000000001" customHeight="1">
      <c r="A5" s="53" t="s">
        <v>20</v>
      </c>
      <c r="B5" s="43"/>
      <c r="C5" s="11"/>
      <c r="D5" s="2"/>
    </row>
    <row r="6" spans="1:4" ht="18.600000000000001" customHeight="1">
      <c r="A6" s="54" t="s">
        <v>21</v>
      </c>
      <c r="B6" s="7"/>
      <c r="C6" s="6"/>
      <c r="D6" s="2"/>
    </row>
    <row r="7" spans="1:4" ht="18.600000000000001" customHeight="1">
      <c r="A7" s="54" t="s">
        <v>22</v>
      </c>
      <c r="B7" s="80">
        <f>B6*2*B5</f>
        <v>0</v>
      </c>
      <c r="C7" s="6"/>
      <c r="D7" s="2"/>
    </row>
    <row r="8" spans="1:4" ht="18.600000000000001" customHeight="1">
      <c r="A8" s="54" t="s">
        <v>0</v>
      </c>
      <c r="B8" s="81">
        <v>50</v>
      </c>
      <c r="C8" s="6"/>
      <c r="D8" s="2"/>
    </row>
    <row r="9" spans="1:4" ht="18.600000000000001" customHeight="1" thickBot="1">
      <c r="A9" s="55" t="s">
        <v>1</v>
      </c>
      <c r="B9" s="82">
        <f>B6*B5*B8*13</f>
        <v>0</v>
      </c>
      <c r="C9" s="8"/>
      <c r="D9" s="2"/>
    </row>
    <row r="10" spans="1:4" ht="11.25" customHeight="1" thickBot="1">
      <c r="A10" s="56"/>
      <c r="B10" s="9"/>
      <c r="C10" s="10"/>
      <c r="D10" s="2"/>
    </row>
    <row r="11" spans="1:4" ht="18.600000000000001" customHeight="1">
      <c r="A11" s="57" t="s">
        <v>2</v>
      </c>
      <c r="B11" s="44"/>
      <c r="C11" s="45"/>
      <c r="D11" s="2"/>
    </row>
    <row r="12" spans="1:4" ht="18.600000000000001" customHeight="1">
      <c r="A12" s="102" t="s">
        <v>42</v>
      </c>
      <c r="B12" s="21"/>
      <c r="C12" s="22"/>
      <c r="D12" s="2"/>
    </row>
    <row r="13" spans="1:4" ht="18.600000000000001" customHeight="1">
      <c r="A13" s="58" t="s">
        <v>25</v>
      </c>
      <c r="B13" s="46"/>
      <c r="C13" s="23"/>
      <c r="D13" s="2"/>
    </row>
    <row r="14" spans="1:4" ht="18.600000000000001" customHeight="1">
      <c r="A14" s="59" t="s">
        <v>47</v>
      </c>
      <c r="B14" s="12"/>
      <c r="C14" s="6"/>
      <c r="D14" s="2"/>
    </row>
    <row r="15" spans="1:4" ht="18.600000000000001" customHeight="1">
      <c r="A15" s="54" t="s">
        <v>3</v>
      </c>
      <c r="B15" s="83">
        <f>(B6*B5)*50</f>
        <v>0</v>
      </c>
      <c r="C15" s="6"/>
      <c r="D15" s="2"/>
    </row>
    <row r="16" spans="1:4" ht="18.600000000000001" customHeight="1">
      <c r="A16" s="54" t="s">
        <v>4</v>
      </c>
      <c r="B16" s="83">
        <f>B5*B6*75</f>
        <v>0</v>
      </c>
      <c r="C16" s="6"/>
      <c r="D16" s="2"/>
    </row>
    <row r="17" spans="1:4" ht="18.600000000000001" customHeight="1">
      <c r="A17" s="54" t="s">
        <v>5</v>
      </c>
      <c r="B17" s="83">
        <f>(B5+1)*B6*50</f>
        <v>0</v>
      </c>
      <c r="C17" s="6"/>
      <c r="D17" s="2"/>
    </row>
    <row r="18" spans="1:4" ht="18.600000000000001" customHeight="1">
      <c r="A18" s="60" t="s">
        <v>6</v>
      </c>
      <c r="B18" s="38"/>
      <c r="C18" s="39"/>
      <c r="D18" s="2"/>
    </row>
    <row r="19" spans="1:4" ht="18.600000000000001" customHeight="1">
      <c r="A19" s="61" t="s">
        <v>7</v>
      </c>
      <c r="B19" s="40"/>
      <c r="C19" s="41"/>
      <c r="D19" s="2"/>
    </row>
    <row r="20" spans="1:4" ht="18.600000000000001" customHeight="1">
      <c r="A20" s="62" t="s">
        <v>34</v>
      </c>
      <c r="B20" s="97"/>
      <c r="C20" s="15"/>
      <c r="D20" s="2"/>
    </row>
    <row r="21" spans="1:4" ht="18.600000000000001" customHeight="1">
      <c r="A21" s="59" t="s">
        <v>48</v>
      </c>
      <c r="B21" s="12"/>
      <c r="C21" s="16"/>
      <c r="D21" s="2"/>
    </row>
    <row r="22" spans="1:4" ht="18.600000000000001" customHeight="1">
      <c r="A22" s="59" t="s">
        <v>8</v>
      </c>
      <c r="B22" s="83">
        <f>B5*35</f>
        <v>0</v>
      </c>
      <c r="C22" s="16"/>
      <c r="D22" s="2"/>
    </row>
    <row r="23" spans="1:4" ht="18.600000000000001" customHeight="1">
      <c r="A23" s="63" t="s">
        <v>24</v>
      </c>
      <c r="B23" s="1"/>
      <c r="C23" s="17"/>
      <c r="D23" s="2"/>
    </row>
    <row r="24" spans="1:4" ht="18.600000000000001" customHeight="1">
      <c r="A24" s="59" t="s">
        <v>9</v>
      </c>
      <c r="B24" s="12"/>
      <c r="C24" s="16"/>
      <c r="D24" s="2"/>
    </row>
    <row r="25" spans="1:4" ht="18.600000000000001" customHeight="1">
      <c r="A25" s="64" t="s">
        <v>36</v>
      </c>
      <c r="B25" s="103"/>
      <c r="C25" s="18"/>
      <c r="D25" s="2"/>
    </row>
    <row r="26" spans="1:4" ht="18.600000000000001" customHeight="1">
      <c r="A26" s="59" t="s">
        <v>37</v>
      </c>
      <c r="B26" s="13"/>
      <c r="C26" s="16"/>
      <c r="D26" s="2"/>
    </row>
    <row r="27" spans="1:4" ht="18.600000000000001" customHeight="1">
      <c r="A27" s="59" t="s">
        <v>49</v>
      </c>
      <c r="B27" s="13"/>
      <c r="C27" s="16"/>
      <c r="D27" s="2"/>
    </row>
    <row r="28" spans="1:4" ht="18.600000000000001" customHeight="1">
      <c r="A28" s="59" t="s">
        <v>38</v>
      </c>
      <c r="B28" s="83">
        <f>B7*35</f>
        <v>0</v>
      </c>
      <c r="C28" s="16"/>
      <c r="D28" s="2"/>
    </row>
    <row r="29" spans="1:4" ht="18.600000000000001" customHeight="1">
      <c r="A29" s="63" t="s">
        <v>39</v>
      </c>
      <c r="B29" s="1"/>
      <c r="C29" s="16"/>
      <c r="D29" s="2"/>
    </row>
    <row r="30" spans="1:4" ht="18.600000000000001" customHeight="1">
      <c r="A30" s="59" t="s">
        <v>40</v>
      </c>
      <c r="B30" s="12"/>
      <c r="C30" s="19"/>
      <c r="D30" s="2"/>
    </row>
    <row r="31" spans="1:4" ht="18.600000000000001" customHeight="1">
      <c r="A31" s="64" t="s">
        <v>26</v>
      </c>
      <c r="B31" s="104"/>
      <c r="C31" s="18"/>
      <c r="D31" s="2"/>
    </row>
    <row r="32" spans="1:4" ht="18.600000000000001" customHeight="1">
      <c r="A32" s="54" t="s">
        <v>27</v>
      </c>
      <c r="B32" s="13"/>
      <c r="C32" s="6"/>
      <c r="D32" s="2"/>
    </row>
    <row r="33" spans="1:4" ht="18.600000000000001" customHeight="1">
      <c r="A33" s="59" t="s">
        <v>35</v>
      </c>
      <c r="B33" s="84"/>
      <c r="C33" s="37" t="s">
        <v>23</v>
      </c>
      <c r="D33" s="2"/>
    </row>
    <row r="34" spans="1:4" ht="18.600000000000001" customHeight="1">
      <c r="A34" s="65" t="s">
        <v>43</v>
      </c>
      <c r="B34" s="85"/>
      <c r="C34" s="20"/>
      <c r="D34" s="2"/>
    </row>
    <row r="35" spans="1:4" s="2" customFormat="1" ht="18.600000000000001" customHeight="1">
      <c r="A35" s="66" t="s">
        <v>29</v>
      </c>
      <c r="B35" s="86"/>
      <c r="C35" s="6" t="s">
        <v>28</v>
      </c>
    </row>
    <row r="36" spans="1:4" s="2" customFormat="1" ht="18.600000000000001" customHeight="1">
      <c r="A36" s="54" t="s">
        <v>17</v>
      </c>
      <c r="B36" s="87">
        <f>B5*B6*B8*7</f>
        <v>0</v>
      </c>
      <c r="C36" s="6"/>
    </row>
    <row r="37" spans="1:4" s="2" customFormat="1" ht="18.600000000000001" customHeight="1">
      <c r="A37" s="67" t="s">
        <v>30</v>
      </c>
      <c r="B37" s="88"/>
      <c r="C37" s="16" t="s">
        <v>28</v>
      </c>
    </row>
    <row r="38" spans="1:4" s="2" customFormat="1" ht="18.600000000000001" customHeight="1">
      <c r="A38" s="67" t="s">
        <v>31</v>
      </c>
      <c r="B38" s="88"/>
      <c r="C38" s="16" t="s">
        <v>28</v>
      </c>
    </row>
    <row r="39" spans="1:4" ht="18.600000000000001" customHeight="1">
      <c r="A39" s="61" t="s">
        <v>44</v>
      </c>
      <c r="B39" s="21"/>
      <c r="C39" s="22"/>
      <c r="D39" s="2"/>
    </row>
    <row r="40" spans="1:4" ht="18.600000000000001" customHeight="1">
      <c r="A40" s="67" t="s">
        <v>10</v>
      </c>
      <c r="B40" s="98"/>
      <c r="C40" s="23"/>
      <c r="D40" s="2"/>
    </row>
    <row r="41" spans="1:4" ht="18.600000000000001" customHeight="1">
      <c r="A41" s="67" t="s">
        <v>32</v>
      </c>
      <c r="B41" s="99"/>
      <c r="C41" s="16"/>
      <c r="D41" s="2"/>
    </row>
    <row r="42" spans="1:4" ht="18.600000000000001" customHeight="1">
      <c r="A42" s="68" t="s">
        <v>33</v>
      </c>
      <c r="B42" s="100"/>
      <c r="C42" s="6" t="s">
        <v>28</v>
      </c>
      <c r="D42" s="2"/>
    </row>
    <row r="43" spans="1:4" ht="18.600000000000001" customHeight="1">
      <c r="A43" s="68" t="s">
        <v>45</v>
      </c>
      <c r="B43" s="100"/>
      <c r="C43" s="6" t="s">
        <v>28</v>
      </c>
      <c r="D43" s="2"/>
    </row>
    <row r="44" spans="1:4" ht="18.600000000000001" customHeight="1">
      <c r="A44" s="68" t="s">
        <v>41</v>
      </c>
      <c r="B44" s="101"/>
      <c r="C44" s="24"/>
      <c r="D44" s="2"/>
    </row>
    <row r="45" spans="1:4" ht="18.600000000000001" customHeight="1" thickBot="1">
      <c r="A45" s="69" t="s">
        <v>11</v>
      </c>
      <c r="B45" s="89">
        <f>SUM(B13:B44)</f>
        <v>0</v>
      </c>
      <c r="C45" s="25"/>
      <c r="D45" s="2"/>
    </row>
    <row r="46" spans="1:4" ht="18.600000000000001" customHeight="1" thickBot="1">
      <c r="A46" s="70"/>
      <c r="B46" s="47"/>
      <c r="C46" s="28"/>
      <c r="D46" s="2"/>
    </row>
    <row r="47" spans="1:4" ht="18.600000000000001" customHeight="1" thickBot="1">
      <c r="A47" s="71" t="s">
        <v>12</v>
      </c>
      <c r="B47" s="90">
        <f>B45/13</f>
        <v>0</v>
      </c>
      <c r="C47" s="36"/>
      <c r="D47" s="2"/>
    </row>
    <row r="48" spans="1:4" ht="18.600000000000001" customHeight="1">
      <c r="A48" s="72"/>
      <c r="B48" s="48"/>
      <c r="C48" s="26"/>
      <c r="D48" s="2"/>
    </row>
    <row r="49" spans="1:4" ht="18.600000000000001" customHeight="1">
      <c r="A49" s="73"/>
      <c r="B49" s="14"/>
      <c r="C49" s="15"/>
      <c r="D49" s="2"/>
    </row>
    <row r="50" spans="1:4" ht="18.600000000000001" customHeight="1">
      <c r="A50" s="54" t="s">
        <v>18</v>
      </c>
      <c r="B50" s="92">
        <f>B44+B41+B40+B36+B32+B30+B29+B28+B26+B27+B24+B23+B22+B21+B20+B18+B17+B16+B15+B14+B13</f>
        <v>0</v>
      </c>
      <c r="C50" s="6"/>
      <c r="D50" s="2"/>
    </row>
    <row r="51" spans="1:4" ht="18.600000000000001" customHeight="1">
      <c r="A51" s="74" t="s">
        <v>13</v>
      </c>
      <c r="B51" s="91">
        <f>B9-B45</f>
        <v>0</v>
      </c>
      <c r="C51" s="24"/>
      <c r="D51" s="2"/>
    </row>
    <row r="52" spans="1:4" ht="18.600000000000001" customHeight="1" thickBot="1">
      <c r="A52" s="75"/>
      <c r="B52" s="49"/>
      <c r="C52" s="27"/>
      <c r="D52" s="2"/>
    </row>
    <row r="53" spans="1:4" ht="18.600000000000001" customHeight="1">
      <c r="A53" s="76"/>
      <c r="B53" s="29"/>
      <c r="C53" s="28"/>
      <c r="D53" s="2"/>
    </row>
    <row r="54" spans="1:4" ht="18.600000000000001" customHeight="1">
      <c r="A54" s="76"/>
      <c r="B54" s="29"/>
      <c r="C54" s="28"/>
      <c r="D54" s="2"/>
    </row>
    <row r="55" spans="1:4" ht="18.600000000000001" customHeight="1">
      <c r="A55" s="76"/>
      <c r="B55" s="29"/>
      <c r="C55" s="28"/>
      <c r="D55" s="2"/>
    </row>
    <row r="56" spans="1:4" s="35" customFormat="1" ht="18.600000000000001" customHeight="1">
      <c r="A56" s="77" t="s">
        <v>14</v>
      </c>
      <c r="B56" s="30"/>
      <c r="C56" s="31"/>
      <c r="D56" s="32"/>
    </row>
    <row r="57" spans="1:4" s="35" customFormat="1" ht="18.600000000000001" customHeight="1">
      <c r="A57" s="78" t="s">
        <v>19</v>
      </c>
      <c r="B57" s="30"/>
      <c r="C57" s="31"/>
      <c r="D57" s="32"/>
    </row>
    <row r="58" spans="1:4" s="35" customFormat="1" ht="31.5">
      <c r="A58" s="79" t="s">
        <v>46</v>
      </c>
      <c r="B58" s="30"/>
      <c r="C58" s="31"/>
      <c r="D58" s="32"/>
    </row>
    <row r="59" spans="1:4" ht="16.350000000000001" customHeight="1">
      <c r="A59" s="28"/>
      <c r="B59" s="29"/>
      <c r="C59" s="28"/>
      <c r="D59" s="2"/>
    </row>
    <row r="60" spans="1:4" ht="16.350000000000001" customHeight="1">
      <c r="A60" s="31"/>
      <c r="B60" s="30"/>
      <c r="C60" s="31"/>
      <c r="D60" s="2"/>
    </row>
    <row r="61" spans="1:4" ht="16.350000000000001" customHeight="1">
      <c r="A61" s="31"/>
      <c r="B61" s="30"/>
      <c r="C61" s="31"/>
      <c r="D61" s="2"/>
    </row>
    <row r="62" spans="1:4" ht="18.600000000000001" customHeight="1">
      <c r="A62" s="31"/>
      <c r="B62" s="30"/>
      <c r="C62" s="31"/>
      <c r="D62" s="2"/>
    </row>
    <row r="63" spans="1:4" ht="18.600000000000001" customHeight="1">
      <c r="A63" s="31"/>
      <c r="B63" s="14"/>
      <c r="C63" s="31"/>
      <c r="D63" s="32"/>
    </row>
    <row r="64" spans="1:4" ht="18.600000000000001" customHeight="1">
      <c r="A64" s="31"/>
      <c r="B64" s="14"/>
      <c r="C64" s="31"/>
      <c r="D64" s="32"/>
    </row>
    <row r="65" spans="1:4" ht="18.600000000000001" customHeight="1">
      <c r="A65" s="31"/>
      <c r="B65" s="14"/>
      <c r="C65" s="31"/>
      <c r="D65" s="32"/>
    </row>
    <row r="66" spans="1:4" ht="18.600000000000001" customHeight="1">
      <c r="A66" s="33"/>
      <c r="B66" s="34"/>
      <c r="C66" s="33"/>
    </row>
    <row r="67" spans="1:4" ht="18.600000000000001" customHeight="1">
      <c r="A67" s="33"/>
      <c r="B67" s="34"/>
      <c r="C67" s="33"/>
    </row>
    <row r="68" spans="1:4" ht="18.600000000000001" customHeight="1"/>
    <row r="69" spans="1:4" ht="18.600000000000001" customHeight="1"/>
    <row r="70" spans="1:4" ht="18.600000000000001" customHeight="1"/>
    <row r="71" spans="1:4" ht="18.600000000000001" customHeight="1"/>
    <row r="72" spans="1:4" ht="18.600000000000001" customHeight="1"/>
  </sheetData>
  <sheetProtection selectLockedCells="1" selectUnlockedCells="1"/>
  <mergeCells count="2">
    <mergeCell ref="B2:C2"/>
    <mergeCell ref="B3:C3"/>
  </mergeCells>
  <conditionalFormatting sqref="B51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39370078740157483" right="0.39370078740157483" top="0.78740157480314965" bottom="0.19685039370078741" header="0.31496062992125984" footer="0.11811023622047245"/>
  <pageSetup paperSize="9" scale="91" orientation="portrait" r:id="rId1"/>
  <headerFooter>
    <oddHeader>&amp;C&amp;"Calibri,Fett"&amp;14&amp;K09-043Kostenvoranschlag 
für  CACIB &amp;R&amp;G</oddHeader>
    <oddFooter>&amp;LStand: 23.10.2025&amp;RSeite &amp;P von &amp;N</oddFooter>
  </headerFooter>
  <colBreaks count="1" manualBreakCount="1">
    <brk id="3" max="1048575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</cp:lastModifiedBy>
  <cp:lastPrinted>2025-12-04T10:23:27Z</cp:lastPrinted>
  <dcterms:created xsi:type="dcterms:W3CDTF">2025-08-13T08:05:08Z</dcterms:created>
  <dcterms:modified xsi:type="dcterms:W3CDTF">2025-12-04T10:23:40Z</dcterms:modified>
</cp:coreProperties>
</file>